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320" windowHeight="1011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Лист1!$A$16:$O$16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M10" i="1" l="1"/>
  <c r="M8" i="1"/>
  <c r="M9" i="1"/>
  <c r="M7" i="1"/>
  <c r="L10" i="1" l="1"/>
  <c r="B9" i="1"/>
  <c r="B8" i="1"/>
  <c r="B7" i="1"/>
  <c r="B5" i="2"/>
  <c r="C23" i="1"/>
</calcChain>
</file>

<file path=xl/sharedStrings.xml><?xml version="1.0" encoding="utf-8"?>
<sst xmlns="http://schemas.openxmlformats.org/spreadsheetml/2006/main" count="69" uniqueCount="57">
  <si>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</si>
  <si>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</si>
  <si>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</si>
  <si>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</si>
  <si>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</si>
  <si>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</si>
  <si>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</si>
  <si>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</si>
  <si>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</si>
  <si>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</si>
  <si>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</si>
  <si>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</si>
  <si>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</si>
  <si>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</si>
  <si>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</si>
  <si>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</si>
  <si>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</si>
  <si>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</si>
  <si>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</si>
  <si>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</si>
  <si>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</si>
  <si>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</si>
  <si>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</si>
  <si>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</si>
  <si>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</si>
  <si>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</si>
  <si>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</si>
  <si>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</si>
  <si>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</si>
  <si>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4.2, Developer  (build 122-D7)</t>
  </si>
  <si>
    <t>Query2</t>
  </si>
  <si>
    <t>Республика Башкортостан</t>
  </si>
  <si>
    <t>Поставка расходных материалов</t>
  </si>
  <si>
    <t>, тел. , эл.почта:</t>
  </si>
  <si>
    <t/>
  </si>
  <si>
    <t>31.12.2014</t>
  </si>
  <si>
    <t>Кочетков Григорий Александрович</t>
  </si>
  <si>
    <t>Группа главного энергетика (ГГЭ)</t>
  </si>
  <si>
    <t>Приложение 1.1</t>
  </si>
  <si>
    <t>СТЯЖКА ПРОВОДОВ (200*3 ММ)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</si>
  <si>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</si>
  <si>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</t>
  </si>
  <si>
    <t>СТЯЖКА П/Э 200ММ (УП. 1000ШТ.)</t>
  </si>
  <si>
    <t>Стяжка кабельная (хомутик для провода) применяется для крепления кабеля.</t>
  </si>
  <si>
    <t>Гарантийные обязательства - 12 месяцев</t>
  </si>
  <si>
    <t>не менее 5 лет</t>
  </si>
  <si>
    <t>Хайруллин Р.Х.; r.hairullin@bashtel.ru; тел. (347) 250-66-85</t>
  </si>
  <si>
    <t>СТЯЖКА ПРОВОДОВ (200*3 ММ) белые. Стяжки кабельные (хомутик для провода) применяются для крепления кабелей при проведении электромонтажных работ.</t>
  </si>
  <si>
    <t>(347) 276-41-24</t>
  </si>
  <si>
    <t>g.kochetkov@bashtel.ru</t>
  </si>
  <si>
    <t>Предельная сумма лота составляет:      987663,00  руб. с НДС.</t>
  </si>
  <si>
    <t>Транспортировка товара  автомобильным транспортом  за счет Поставщика.</t>
  </si>
  <si>
    <t>упаковка</t>
  </si>
  <si>
    <t>1 квартал - март 2014 г., 2 квартал - май 2014 г., 3 квартал - август 2014 г., 4 квартал - октябрь 2014 г.</t>
  </si>
  <si>
    <t>26 упаковок: г. Сибай, ул. Индустриальное шоссе, д.2; Устьянцева Л.А. 89279417186</t>
  </si>
  <si>
    <t>11 упаковок: г. Сибай, ул. Индустриальное шоссе, д.2, Устьянцева Л.А. 89279417186; 200 упаковок: г. Уфа, ул. Каспийская, д.14, Мухаметшина З.Р. 89018173671</t>
  </si>
  <si>
    <t>400 упаковок: г. Уфа, ул. Каспийская, д.14, Мухаметшина З.Р. 89018173671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</si>
</sst>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2" fontId="0" fillId="0" borderId="5" xfId="0" applyNumberFormat="1" applyBorder="1" applyAlignment="1">
      <alignment horizontal="center"/>
    </xf>
    <xf numFmtId="3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kochetk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25"/>
  <sheetViews>
    <sheetView tabSelected="1" topLeftCell="A4" zoomScaleNormal="100" workbookViewId="0">
      <selection activeCell="M9" sqref="M9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 x14ac:dyDescent="0.25">
      <c r="N1" s="20" t="s">
        <v>38</v>
      </c>
    </row>
    <row r="2" spans="1:29" x14ac:dyDescent="0.25">
      <c r="B2" s="47" t="s">
        <v>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29" x14ac:dyDescent="0.25">
      <c r="B3" t="s">
        <v>25</v>
      </c>
      <c r="C3" s="24" t="s">
        <v>32</v>
      </c>
      <c r="D3" s="23"/>
      <c r="F3" s="23" t="s">
        <v>37</v>
      </c>
      <c r="N3" s="20"/>
      <c r="O3" s="3"/>
    </row>
    <row r="4" spans="1:29" s="12" customFormat="1" x14ac:dyDescent="0.25">
      <c r="B4" s="41" t="s">
        <v>0</v>
      </c>
      <c r="C4" s="41" t="s">
        <v>14</v>
      </c>
      <c r="D4" s="41" t="s">
        <v>1</v>
      </c>
      <c r="E4" s="41" t="s">
        <v>13</v>
      </c>
      <c r="F4" s="42" t="s">
        <v>15</v>
      </c>
      <c r="G4" s="42"/>
      <c r="H4" s="42"/>
      <c r="I4" s="42"/>
      <c r="J4" s="42"/>
      <c r="K4" s="45" t="s">
        <v>21</v>
      </c>
      <c r="L4" s="43" t="s">
        <v>22</v>
      </c>
      <c r="M4" s="48" t="s">
        <v>24</v>
      </c>
      <c r="N4" s="41" t="s">
        <v>2</v>
      </c>
      <c r="O4" s="13"/>
    </row>
    <row r="5" spans="1:29" s="14" customFormat="1" ht="64.5" customHeight="1" x14ac:dyDescent="0.25">
      <c r="B5" s="41"/>
      <c r="C5" s="41"/>
      <c r="D5" s="41"/>
      <c r="E5" s="41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46"/>
      <c r="L5" s="44"/>
      <c r="M5" s="48"/>
      <c r="N5" s="41"/>
    </row>
    <row r="6" spans="1:29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105" x14ac:dyDescent="0.25">
      <c r="A7" s="11"/>
      <c r="B7" s="6">
        <f>ROW()-6</f>
        <v>1</v>
      </c>
      <c r="C7" s="1" t="s">
        <v>39</v>
      </c>
      <c r="D7" s="1" t="s">
        <v>47</v>
      </c>
      <c r="E7" s="4" t="s">
        <v>52</v>
      </c>
      <c r="F7" s="32">
        <v>3</v>
      </c>
      <c r="G7" s="32">
        <v>8</v>
      </c>
      <c r="H7" s="32">
        <v>5</v>
      </c>
      <c r="I7" s="32">
        <v>10</v>
      </c>
      <c r="J7" s="32">
        <v>26</v>
      </c>
      <c r="K7" s="5">
        <v>100</v>
      </c>
      <c r="L7" s="5">
        <v>2600</v>
      </c>
      <c r="M7" s="5">
        <f>L7*1.18</f>
        <v>3068</v>
      </c>
      <c r="N7" s="1" t="s">
        <v>54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165" x14ac:dyDescent="0.25">
      <c r="A8" s="11"/>
      <c r="B8" s="6">
        <f>ROW()-6</f>
        <v>2</v>
      </c>
      <c r="C8" s="1" t="s">
        <v>40</v>
      </c>
      <c r="D8" s="1" t="s">
        <v>41</v>
      </c>
      <c r="E8" s="4" t="s">
        <v>52</v>
      </c>
      <c r="F8" s="32">
        <v>53</v>
      </c>
      <c r="G8" s="32">
        <v>53</v>
      </c>
      <c r="H8" s="32">
        <v>50</v>
      </c>
      <c r="I8" s="32">
        <v>55</v>
      </c>
      <c r="J8" s="32">
        <v>211</v>
      </c>
      <c r="K8" s="5">
        <v>100</v>
      </c>
      <c r="L8" s="5">
        <v>21100</v>
      </c>
      <c r="M8" s="5">
        <f t="shared" ref="M8:M9" si="0">L8*1.18</f>
        <v>24898</v>
      </c>
      <c r="N8" s="1" t="s">
        <v>55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75" x14ac:dyDescent="0.25">
      <c r="B9" s="6">
        <f>ROW()-6</f>
        <v>3</v>
      </c>
      <c r="C9" s="1" t="s">
        <v>42</v>
      </c>
      <c r="D9" s="1" t="s">
        <v>43</v>
      </c>
      <c r="E9" s="4" t="s">
        <v>52</v>
      </c>
      <c r="F9" s="32">
        <v>100</v>
      </c>
      <c r="G9" s="32">
        <v>100</v>
      </c>
      <c r="H9" s="32">
        <v>100</v>
      </c>
      <c r="I9" s="32">
        <v>100</v>
      </c>
      <c r="J9" s="32">
        <v>400</v>
      </c>
      <c r="K9" s="5">
        <v>150</v>
      </c>
      <c r="L9" s="5">
        <v>60000</v>
      </c>
      <c r="M9" s="5">
        <f t="shared" si="0"/>
        <v>70800</v>
      </c>
      <c r="N9" s="1" t="s">
        <v>56</v>
      </c>
    </row>
    <row r="10" spans="1:29" s="11" customFormat="1" x14ac:dyDescent="0.25">
      <c r="B10" s="17"/>
      <c r="C10" s="18"/>
      <c r="D10" s="18"/>
      <c r="E10" s="19"/>
      <c r="F10" s="19"/>
      <c r="G10" s="19"/>
      <c r="H10" s="19"/>
      <c r="I10" s="19"/>
      <c r="J10" s="19"/>
      <c r="K10" s="21"/>
      <c r="L10" s="22">
        <f>SUM($L$7:$L$9)</f>
        <v>83700</v>
      </c>
      <c r="M10" s="22">
        <f>SUM(M7:M9)</f>
        <v>98766</v>
      </c>
      <c r="N10" s="2"/>
    </row>
    <row r="11" spans="1:29" x14ac:dyDescent="0.25">
      <c r="A11" s="11"/>
      <c r="B11" s="16"/>
      <c r="C11" s="2"/>
      <c r="D11" s="2"/>
      <c r="E11" s="16"/>
      <c r="F11" s="16"/>
      <c r="G11" s="16"/>
      <c r="H11" s="16"/>
      <c r="I11" s="16"/>
      <c r="J11" s="16"/>
      <c r="K11" s="16"/>
      <c r="L11" s="16" t="s">
        <v>23</v>
      </c>
      <c r="M11" s="31">
        <v>15066</v>
      </c>
      <c r="N11" s="2"/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x14ac:dyDescent="0.25">
      <c r="A12" s="11"/>
      <c r="B12" s="34" t="s">
        <v>50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16.5" customHeight="1" x14ac:dyDescent="0.25">
      <c r="B13" s="34" t="s">
        <v>3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29" x14ac:dyDescent="0.25">
      <c r="B14" s="33" t="s">
        <v>4</v>
      </c>
      <c r="C14" s="33"/>
      <c r="D14" s="34" t="s">
        <v>53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29" ht="16.5" customHeight="1" x14ac:dyDescent="0.25">
      <c r="B15" s="33" t="s">
        <v>5</v>
      </c>
      <c r="C15" s="33"/>
      <c r="D15" s="37" t="s">
        <v>51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2"/>
      <c r="P15" s="2"/>
      <c r="Q15" s="2"/>
      <c r="R15" s="2"/>
      <c r="S15" s="2"/>
      <c r="T15" s="2"/>
    </row>
    <row r="16" spans="1:29" s="11" customFormat="1" ht="15" customHeight="1" x14ac:dyDescent="0.25">
      <c r="B16" s="33" t="s">
        <v>6</v>
      </c>
      <c r="C16" s="33"/>
      <c r="D16" s="38" t="s">
        <v>44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P16"/>
      <c r="Q16"/>
      <c r="R16"/>
      <c r="S16"/>
      <c r="T16"/>
      <c r="U16"/>
      <c r="V16"/>
      <c r="W16"/>
      <c r="X16"/>
      <c r="AC16"/>
    </row>
    <row r="17" spans="1:29" s="11" customFormat="1" x14ac:dyDescent="0.25">
      <c r="B17" s="35" t="s">
        <v>27</v>
      </c>
      <c r="C17" s="36"/>
      <c r="D17" s="38" t="s">
        <v>26</v>
      </c>
      <c r="E17" s="39"/>
      <c r="F17" s="39"/>
      <c r="G17" s="39"/>
      <c r="H17" s="39"/>
      <c r="I17" s="39"/>
      <c r="J17" s="39"/>
      <c r="K17" s="39"/>
      <c r="L17" s="39"/>
      <c r="M17" s="39"/>
      <c r="N17" s="40"/>
      <c r="P17"/>
      <c r="Q17"/>
      <c r="R17"/>
      <c r="S17"/>
      <c r="T17"/>
      <c r="U17"/>
      <c r="V17"/>
      <c r="W17"/>
      <c r="X17"/>
      <c r="AC17"/>
    </row>
    <row r="18" spans="1:29" x14ac:dyDescent="0.25">
      <c r="A18" s="11"/>
      <c r="B18" s="35" t="s">
        <v>28</v>
      </c>
      <c r="C18" s="36"/>
      <c r="D18" s="25" t="s">
        <v>45</v>
      </c>
      <c r="E18" s="26"/>
      <c r="F18" s="26"/>
      <c r="G18" s="26"/>
      <c r="H18" s="26"/>
      <c r="I18" s="26"/>
      <c r="J18" s="26"/>
      <c r="K18" s="26"/>
      <c r="L18" s="26"/>
      <c r="M18" s="26"/>
      <c r="N18" s="27"/>
      <c r="O18" s="11"/>
      <c r="P18" s="11"/>
      <c r="Q18" s="11"/>
      <c r="R18" s="11"/>
      <c r="S18" s="11"/>
      <c r="T18" s="11"/>
      <c r="U18" s="11"/>
      <c r="V18" s="11"/>
      <c r="W18" s="11"/>
      <c r="X18" s="11"/>
      <c r="AC18" s="11"/>
    </row>
    <row r="19" spans="1:29" ht="19.5" customHeight="1" x14ac:dyDescent="0.25">
      <c r="B19" s="33" t="s">
        <v>7</v>
      </c>
      <c r="C19" s="33"/>
      <c r="D19" s="34" t="s">
        <v>46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P19" s="11"/>
      <c r="Q19" s="11"/>
      <c r="R19" s="11"/>
      <c r="S19" s="11"/>
      <c r="T19" s="11"/>
      <c r="U19" s="11"/>
      <c r="V19" s="11"/>
      <c r="W19" s="11"/>
      <c r="X19" s="11"/>
      <c r="AC19" s="11"/>
    </row>
    <row r="20" spans="1:29" x14ac:dyDescent="0.25">
      <c r="B20" s="33" t="s">
        <v>8</v>
      </c>
      <c r="C20" s="33"/>
      <c r="D20" s="34" t="s">
        <v>46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2" spans="1:29" x14ac:dyDescent="0.25">
      <c r="B22" t="s">
        <v>10</v>
      </c>
    </row>
    <row r="23" spans="1:29" x14ac:dyDescent="0.25">
      <c r="C23" s="3" t="str">
        <f>Query2_USERN</f>
        <v>Кочетков Григорий Александрович</v>
      </c>
    </row>
    <row r="24" spans="1:29" x14ac:dyDescent="0.25">
      <c r="B24" t="s">
        <v>11</v>
      </c>
      <c r="C24" s="3" t="s">
        <v>48</v>
      </c>
    </row>
    <row r="25" spans="1:29" x14ac:dyDescent="0.25">
      <c r="B25" t="s">
        <v>12</v>
      </c>
      <c r="C25" s="30" t="s">
        <v>49</v>
      </c>
    </row>
  </sheetData>
  <mergeCells count="25">
    <mergeCell ref="B2:N2"/>
    <mergeCell ref="B4:B5"/>
    <mergeCell ref="C4:C5"/>
    <mergeCell ref="M4:M5"/>
    <mergeCell ref="N4:N5"/>
    <mergeCell ref="B12:N12"/>
    <mergeCell ref="B19:C19"/>
    <mergeCell ref="B17:C17"/>
    <mergeCell ref="D17:N17"/>
    <mergeCell ref="D4:D5"/>
    <mergeCell ref="E4:E5"/>
    <mergeCell ref="F4:J4"/>
    <mergeCell ref="L4:L5"/>
    <mergeCell ref="K4:K5"/>
    <mergeCell ref="B14:C14"/>
    <mergeCell ref="B13:N13"/>
    <mergeCell ref="D14:N14"/>
    <mergeCell ref="B16:C16"/>
    <mergeCell ref="D16:N16"/>
    <mergeCell ref="B20:C20"/>
    <mergeCell ref="D19:N19"/>
    <mergeCell ref="D20:N20"/>
    <mergeCell ref="B18:C18"/>
    <mergeCell ref="B15:C15"/>
    <mergeCell ref="D15:N15"/>
  </mergeCells>
  <hyperlinks>
    <hyperlink ref="C25" r:id="rId1"/>
  </hyperlinks>
  <pageMargins left="0.78740157480314965" right="0.39370078740157483" top="0.78740157480314965" bottom="0.39370078740157483" header="0.31496062992125984" footer="0.31496062992125984"/>
  <pageSetup paperSize="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8" t="s">
        <v>29</v>
      </c>
      <c r="B5" t="e">
        <f>XLR_ERRNAME</f>
        <v>#NAME?</v>
      </c>
    </row>
    <row r="6" spans="1:19" x14ac:dyDescent="0.25">
      <c r="A6" t="s">
        <v>30</v>
      </c>
      <c r="B6">
        <v>2033</v>
      </c>
      <c r="C6" s="29" t="s">
        <v>31</v>
      </c>
      <c r="D6">
        <v>848</v>
      </c>
      <c r="E6" s="29" t="s">
        <v>32</v>
      </c>
      <c r="F6" s="29" t="s">
        <v>33</v>
      </c>
      <c r="G6" s="29" t="s">
        <v>34</v>
      </c>
      <c r="H6" s="29" t="s">
        <v>34</v>
      </c>
      <c r="I6" s="29" t="s">
        <v>34</v>
      </c>
      <c r="J6" s="29" t="s">
        <v>32</v>
      </c>
      <c r="K6" s="29" t="s">
        <v>35</v>
      </c>
      <c r="L6" s="29" t="s">
        <v>36</v>
      </c>
      <c r="M6" s="29" t="s">
        <v>34</v>
      </c>
      <c r="N6" s="29" t="s">
        <v>34</v>
      </c>
      <c r="O6">
        <v>1514</v>
      </c>
      <c r="P6" s="29" t="s">
        <v>37</v>
      </c>
      <c r="Q6">
        <v>0</v>
      </c>
      <c r="R6" s="29" t="s">
        <v>34</v>
      </c>
      <c r="S6" s="2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 Григорий Александрович</dc:creator>
  <cp:lastModifiedBy>Мигранова Регина Фангизовна</cp:lastModifiedBy>
  <dcterms:created xsi:type="dcterms:W3CDTF">2013-12-19T08:11:42Z</dcterms:created>
  <dcterms:modified xsi:type="dcterms:W3CDTF">2014-02-14T09:08:57Z</dcterms:modified>
</cp:coreProperties>
</file>